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тънки клиенти и таблети" sheetId="1" r:id="rId1"/>
    <sheet name="лаптопи" sheetId="2" r:id="rId2"/>
  </sheets>
  <definedNames>
    <definedName name="_xlnm.Print_Area" localSheetId="1">'лаптопи'!$A$1:$H$67</definedName>
    <definedName name="_xlnm.Print_Titles" localSheetId="1">'лаптопи'!$1:$4</definedName>
    <definedName name="_xlnm.Print_Titles" localSheetId="0">'тънки клиенти и таблети'!$1:$4</definedName>
  </definedNames>
  <calcPr fullCalcOnLoad="1"/>
</workbook>
</file>

<file path=xl/sharedStrings.xml><?xml version="1.0" encoding="utf-8"?>
<sst xmlns="http://schemas.openxmlformats.org/spreadsheetml/2006/main" count="158" uniqueCount="76">
  <si>
    <t>№ по ред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</si>
  <si>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</si>
  <si>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</si>
  <si>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</si>
  <si>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</si>
  <si>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</si>
  <si>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</si>
  <si>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</si>
  <si>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</si>
  <si>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</si>
  <si>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</si>
  <si>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</si>
  <si>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</si>
  <si>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</si>
  <si>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</si>
  <si>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</si>
  <si>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</si>
  <si>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</si>
  <si>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</si>
  <si>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</si>
  <si>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</si>
  <si>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 xml:space="preserve">ЗА ИЗВЪРШЕНИ РАЗХОДИ ПО ФАКТУРИ с  фирма" ХЕДИ КОМПЮТЪРС" ООД </t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</si>
  <si>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</si>
  <si>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</si>
  <si>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</si>
  <si>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заРУ Ангел Кънчев - НИС:</t>
  </si>
  <si>
    <t>кол-во</t>
  </si>
  <si>
    <t>ед. цена</t>
  </si>
  <si>
    <t>BG051PO001-3.1.07-0050</t>
  </si>
  <si>
    <t>0000015589/07.11.2014</t>
  </si>
  <si>
    <t>01-37</t>
  </si>
  <si>
    <t>ЗТ</t>
  </si>
  <si>
    <t>Силистра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</si>
  <si>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</si>
  <si>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</si>
  <si>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</si>
  <si>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</si>
  <si>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</si>
  <si>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</si>
  <si>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</si>
  <si>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</si>
  <si>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</si>
  <si>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</si>
  <si>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</si>
  <si>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</si>
  <si>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</si>
  <si>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</si>
  <si>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</si>
  <si>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</si>
  <si>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</si>
  <si>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</si>
  <si>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</si>
  <si>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</si>
  <si>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</si>
  <si>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</si>
  <si>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</si>
  <si>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</si>
  <si>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</si>
  <si>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</si>
  <si>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</si>
  <si>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</si>
  <si>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</si>
  <si>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</si>
  <si>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</si>
  <si>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30%-авансово плащане</t>
  </si>
  <si>
    <t>окончателно плащане</t>
  </si>
  <si>
    <t>0000015966/20.04.2015</t>
  </si>
  <si>
    <t>0000015990/30.04.2015</t>
  </si>
  <si>
    <t>0000015997/07.05.2015</t>
  </si>
  <si>
    <t>0000016017/15.05.2015</t>
  </si>
  <si>
    <t>0000016037/26.05.2015</t>
  </si>
  <si>
    <t>0000016104/25.06.2015</t>
  </si>
  <si>
    <t>0000016128/09.07.2015</t>
  </si>
  <si>
    <t>0000016129/09.07.2015</t>
  </si>
  <si>
    <t>000001688/15.08.2015</t>
  </si>
  <si>
    <t>0000016187/15.08.2015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</si>
</sst>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 horizont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>
      <alignment/>
      <protection/>
    </xf>
    <xf numFmtId="178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76" fontId="9" fillId="0" borderId="0" xfId="46" applyFont="1">
      <alignment/>
      <protection/>
    </xf>
    <xf numFmtId="176" fontId="10" fillId="0" borderId="0" xfId="46" applyFont="1" applyAlignment="1">
      <alignment horizontal="left" vertical="center" wrapText="1"/>
      <protection/>
    </xf>
    <xf numFmtId="176" fontId="10" fillId="0" borderId="0" xfId="46" applyFont="1" applyBorder="1" applyAlignment="1">
      <alignment horizontal="left" vertical="center" wrapText="1"/>
      <protection/>
    </xf>
    <xf numFmtId="176" fontId="10" fillId="0" borderId="0" xfId="46" applyFont="1" applyAlignment="1">
      <alignment horizontal="left" vertical="center"/>
      <protection/>
    </xf>
    <xf numFmtId="177" fontId="10" fillId="0" borderId="0" xfId="46" applyNumberFormat="1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10" fillId="33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 vertical="top" wrapText="1"/>
    </xf>
    <xf numFmtId="2" fontId="10" fillId="34" borderId="13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2" fontId="9" fillId="0" borderId="13" xfId="0" applyNumberFormat="1" applyFont="1" applyBorder="1" applyAlignment="1">
      <alignment vertical="top" wrapText="1"/>
    </xf>
    <xf numFmtId="0" fontId="10" fillId="34" borderId="14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justify"/>
    </xf>
    <xf numFmtId="0" fontId="10" fillId="33" borderId="16" xfId="0" applyFont="1" applyFill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34" borderId="14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4" fontId="10" fillId="34" borderId="12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4" fontId="10" fillId="36" borderId="30" xfId="0" applyNumberFormat="1" applyFont="1" applyFill="1" applyBorder="1" applyAlignment="1">
      <alignment/>
    </xf>
    <xf numFmtId="4" fontId="10" fillId="36" borderId="31" xfId="0" applyNumberFormat="1" applyFont="1" applyFill="1" applyBorder="1" applyAlignment="1">
      <alignment/>
    </xf>
    <xf numFmtId="179" fontId="11" fillId="37" borderId="21" xfId="0" applyNumberFormat="1" applyFont="1" applyFill="1" applyBorder="1" applyAlignment="1">
      <alignment/>
    </xf>
    <xf numFmtId="182" fontId="11" fillId="37" borderId="21" xfId="0" applyNumberFormat="1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0" borderId="32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4" borderId="34" xfId="0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34" borderId="22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34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9" xfId="0" applyFill="1" applyBorder="1" applyAlignment="1">
      <alignment vertical="center"/>
    </xf>
    <xf numFmtId="0" fontId="10" fillId="34" borderId="3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wrapText="1"/>
    </xf>
    <xf numFmtId="0" fontId="10" fillId="37" borderId="37" xfId="0" applyFont="1" applyFill="1" applyBorder="1" applyAlignment="1">
      <alignment horizontal="right"/>
    </xf>
    <xf numFmtId="0" fontId="10" fillId="34" borderId="37" xfId="0" applyFont="1" applyFill="1" applyBorder="1" applyAlignment="1">
      <alignment horizontal="right"/>
    </xf>
    <xf numFmtId="17" fontId="9" fillId="0" borderId="0" xfId="0" applyNumberFormat="1" applyFont="1" applyAlignment="1">
      <alignment/>
    </xf>
    <xf numFmtId="17" fontId="9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right"/>
    </xf>
    <xf numFmtId="2" fontId="10" fillId="34" borderId="15" xfId="0" applyNumberFormat="1" applyFont="1" applyFill="1" applyBorder="1" applyAlignment="1">
      <alignment/>
    </xf>
    <xf numFmtId="176" fontId="10" fillId="0" borderId="12" xfId="46" applyFont="1" applyBorder="1" applyAlignment="1">
      <alignment horizontal="left" vertical="center"/>
      <protection/>
    </xf>
    <xf numFmtId="176" fontId="9" fillId="0" borderId="12" xfId="46" applyFont="1" applyBorder="1">
      <alignment/>
      <protection/>
    </xf>
    <xf numFmtId="0" fontId="13" fillId="0" borderId="21" xfId="0" applyFont="1" applyBorder="1" applyAlignment="1">
      <alignment wrapText="1"/>
    </xf>
    <xf numFmtId="49" fontId="13" fillId="0" borderId="12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0" fillId="34" borderId="38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10" fillId="34" borderId="43" xfId="0" applyFont="1" applyFill="1" applyBorder="1" applyAlignment="1">
      <alignment horizontal="right"/>
    </xf>
    <xf numFmtId="0" fontId="10" fillId="34" borderId="37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5" borderId="14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right"/>
    </xf>
    <xf numFmtId="0" fontId="10" fillId="37" borderId="43" xfId="0" applyFont="1" applyFill="1" applyBorder="1" applyAlignment="1">
      <alignment horizontal="right"/>
    </xf>
    <xf numFmtId="0" fontId="10" fillId="37" borderId="37" xfId="0" applyFont="1" applyFill="1" applyBorder="1" applyAlignment="1">
      <alignment horizontal="right"/>
    </xf>
    <xf numFmtId="0" fontId="10" fillId="38" borderId="44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89" t="s">
        <v>18</v>
      </c>
      <c r="B1" s="89"/>
      <c r="C1" s="89"/>
      <c r="D1" s="89"/>
      <c r="E1" s="89"/>
      <c r="F1" s="89"/>
      <c r="G1" s="89"/>
      <c r="H1" s="89"/>
    </row>
    <row r="2" spans="1:9" ht="18" customHeight="1">
      <c r="A2" s="90" t="s">
        <v>20</v>
      </c>
      <c r="B2" s="90"/>
      <c r="C2" s="90"/>
      <c r="D2" s="90"/>
      <c r="E2" s="90"/>
      <c r="F2" s="90"/>
      <c r="G2" s="90"/>
      <c r="H2" s="90"/>
      <c r="I2" s="7"/>
    </row>
    <row r="3" spans="1:9" ht="127.5" customHeight="1">
      <c r="A3" s="91" t="s">
        <v>19</v>
      </c>
      <c r="B3" s="91"/>
      <c r="C3" s="91"/>
      <c r="D3" s="91"/>
      <c r="E3" s="91"/>
      <c r="F3" s="91"/>
      <c r="G3" s="91"/>
      <c r="H3" s="91"/>
      <c r="I3" s="6"/>
    </row>
    <row r="4" spans="1:256" s="10" customFormat="1" ht="33.75" customHeight="1" thickBot="1">
      <c r="A4" s="91" t="s">
        <v>17</v>
      </c>
      <c r="B4" s="91"/>
      <c r="C4" s="91"/>
      <c r="D4" s="91"/>
      <c r="E4" s="91"/>
      <c r="F4" s="91"/>
      <c r="G4" s="91"/>
      <c r="H4" s="91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69" t="s">
        <v>0</v>
      </c>
      <c r="B5" s="53" t="s">
        <v>22</v>
      </c>
      <c r="C5" s="11" t="s">
        <v>1</v>
      </c>
      <c r="D5" s="70" t="s">
        <v>26</v>
      </c>
      <c r="E5" s="70" t="s">
        <v>27</v>
      </c>
      <c r="F5" s="11" t="s">
        <v>2</v>
      </c>
      <c r="G5" s="11" t="s">
        <v>3</v>
      </c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0" customFormat="1" ht="15.75" thickBot="1">
      <c r="A6" s="84" t="s">
        <v>5</v>
      </c>
      <c r="B6" s="85"/>
      <c r="C6" s="85"/>
      <c r="D6" s="85"/>
      <c r="E6" s="85"/>
      <c r="F6" s="85"/>
      <c r="G6" s="85"/>
      <c r="H6" s="8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0" customFormat="1" ht="15">
      <c r="A7" s="28"/>
      <c r="B7" s="14"/>
      <c r="C7" s="14"/>
      <c r="D7" s="14"/>
      <c r="E7" s="14"/>
      <c r="F7" s="15">
        <f aca="true" t="shared" si="0" ref="F7:F12">SUM(D7*E7)</f>
        <v>0</v>
      </c>
      <c r="G7" s="15">
        <f aca="true" t="shared" si="1" ref="G7:G12">SUM(F7*1.2)</f>
        <v>0</v>
      </c>
      <c r="H7" s="29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0" customFormat="1" ht="15">
      <c r="A8" s="28"/>
      <c r="B8" s="14"/>
      <c r="C8" s="14"/>
      <c r="D8" s="14"/>
      <c r="E8" s="14"/>
      <c r="F8" s="15">
        <f t="shared" si="0"/>
        <v>0</v>
      </c>
      <c r="G8" s="15">
        <f t="shared" si="1"/>
        <v>0</v>
      </c>
      <c r="H8" s="2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0" customFormat="1" ht="15">
      <c r="A9" s="28"/>
      <c r="B9" s="14"/>
      <c r="C9" s="14"/>
      <c r="D9" s="14"/>
      <c r="E9" s="14"/>
      <c r="F9" s="15">
        <f t="shared" si="0"/>
        <v>0</v>
      </c>
      <c r="G9" s="15">
        <f t="shared" si="1"/>
        <v>0</v>
      </c>
      <c r="H9" s="2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0" customFormat="1" ht="15">
      <c r="A10" s="28"/>
      <c r="B10" s="14"/>
      <c r="C10" s="14"/>
      <c r="D10" s="14"/>
      <c r="E10" s="14"/>
      <c r="F10" s="15">
        <f t="shared" si="0"/>
        <v>0</v>
      </c>
      <c r="G10" s="15">
        <f t="shared" si="1"/>
        <v>0</v>
      </c>
      <c r="H10" s="2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0" customFormat="1" ht="15">
      <c r="A11" s="28"/>
      <c r="B11" s="14"/>
      <c r="C11" s="14"/>
      <c r="D11" s="14"/>
      <c r="E11" s="14"/>
      <c r="F11" s="15">
        <f t="shared" si="0"/>
        <v>0</v>
      </c>
      <c r="G11" s="15">
        <f t="shared" si="1"/>
        <v>0</v>
      </c>
      <c r="H11" s="2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0" customFormat="1" ht="15">
      <c r="A12" s="28"/>
      <c r="B12" s="14"/>
      <c r="C12" s="14"/>
      <c r="D12" s="14"/>
      <c r="E12" s="14"/>
      <c r="F12" s="15">
        <f t="shared" si="0"/>
        <v>0</v>
      </c>
      <c r="G12" s="15">
        <f t="shared" si="1"/>
        <v>0</v>
      </c>
      <c r="H12" s="2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0" customFormat="1" ht="15.75" thickBot="1">
      <c r="A13" s="50"/>
      <c r="B13" s="82" t="s">
        <v>6</v>
      </c>
      <c r="C13" s="83"/>
      <c r="D13" s="68"/>
      <c r="E13" s="68"/>
      <c r="F13" s="16">
        <f>SUM(F7:F12)</f>
        <v>0</v>
      </c>
      <c r="G13" s="16">
        <f>SUM(G7:G12)</f>
        <v>0</v>
      </c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0" customFormat="1" ht="31.5" thickBot="1">
      <c r="A14" s="69" t="s">
        <v>0</v>
      </c>
      <c r="B14" s="53" t="s">
        <v>22</v>
      </c>
      <c r="C14" s="11" t="s">
        <v>1</v>
      </c>
      <c r="D14" s="70" t="s">
        <v>26</v>
      </c>
      <c r="E14" s="70" t="s">
        <v>27</v>
      </c>
      <c r="F14" s="11" t="s">
        <v>2</v>
      </c>
      <c r="G14" s="11" t="s">
        <v>3</v>
      </c>
      <c r="H14" s="12" t="s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0" customFormat="1" ht="15.75" thickBot="1">
      <c r="A15" s="84" t="s">
        <v>7</v>
      </c>
      <c r="B15" s="85"/>
      <c r="C15" s="85"/>
      <c r="D15" s="85"/>
      <c r="E15" s="85"/>
      <c r="F15" s="85"/>
      <c r="G15" s="85"/>
      <c r="H15" s="8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0" customFormat="1" ht="15">
      <c r="A16" s="28"/>
      <c r="B16" s="14"/>
      <c r="C16" s="14"/>
      <c r="D16" s="14"/>
      <c r="E16" s="14"/>
      <c r="F16" s="15">
        <f aca="true" t="shared" si="2" ref="F16:F23">SUM(D16*E16)</f>
        <v>0</v>
      </c>
      <c r="G16" s="15">
        <f aca="true" t="shared" si="3" ref="G16:G23">SUM(F16*1.2)</f>
        <v>0</v>
      </c>
      <c r="H16" s="2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0" customFormat="1" ht="15">
      <c r="A17" s="28"/>
      <c r="B17" s="14"/>
      <c r="C17" s="14"/>
      <c r="D17" s="14"/>
      <c r="E17" s="14"/>
      <c r="F17" s="15">
        <f t="shared" si="2"/>
        <v>0</v>
      </c>
      <c r="G17" s="15">
        <f t="shared" si="3"/>
        <v>0</v>
      </c>
      <c r="H17" s="2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0" customFormat="1" ht="15">
      <c r="A18" s="28"/>
      <c r="B18" s="14"/>
      <c r="C18" s="14"/>
      <c r="D18" s="14"/>
      <c r="E18" s="14"/>
      <c r="F18" s="15">
        <f t="shared" si="2"/>
        <v>0</v>
      </c>
      <c r="G18" s="15">
        <f>SUM(F18*1.2)</f>
        <v>0</v>
      </c>
      <c r="H18" s="2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0" customFormat="1" ht="15">
      <c r="A19" s="28"/>
      <c r="B19" s="14"/>
      <c r="C19" s="14"/>
      <c r="D19" s="14"/>
      <c r="E19" s="14"/>
      <c r="F19" s="15">
        <f t="shared" si="2"/>
        <v>0</v>
      </c>
      <c r="G19" s="15">
        <f>SUM(F19*1.2)</f>
        <v>0</v>
      </c>
      <c r="H19" s="2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0" customFormat="1" ht="15">
      <c r="A20" s="28"/>
      <c r="B20" s="14"/>
      <c r="C20" s="14"/>
      <c r="D20" s="14"/>
      <c r="E20" s="14"/>
      <c r="F20" s="15">
        <f t="shared" si="2"/>
        <v>0</v>
      </c>
      <c r="G20" s="15">
        <f t="shared" si="3"/>
        <v>0</v>
      </c>
      <c r="H20" s="2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0" customFormat="1" ht="15">
      <c r="A21" s="28"/>
      <c r="B21" s="14"/>
      <c r="C21" s="14"/>
      <c r="D21" s="14"/>
      <c r="E21" s="14"/>
      <c r="F21" s="15">
        <f t="shared" si="2"/>
        <v>0</v>
      </c>
      <c r="G21" s="15">
        <f t="shared" si="3"/>
        <v>0</v>
      </c>
      <c r="H21" s="2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0" customFormat="1" ht="15">
      <c r="A22" s="28"/>
      <c r="B22" s="14"/>
      <c r="C22" s="14"/>
      <c r="D22" s="14"/>
      <c r="E22" s="14"/>
      <c r="F22" s="15">
        <f t="shared" si="2"/>
        <v>0</v>
      </c>
      <c r="G22" s="15">
        <f t="shared" si="3"/>
        <v>0</v>
      </c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0" customFormat="1" ht="15.75" thickBot="1">
      <c r="A23" s="24"/>
      <c r="B23" s="25"/>
      <c r="C23" s="25"/>
      <c r="D23" s="25"/>
      <c r="E23" s="25"/>
      <c r="F23" s="15">
        <f t="shared" si="2"/>
        <v>0</v>
      </c>
      <c r="G23" s="26">
        <f t="shared" si="3"/>
        <v>0</v>
      </c>
      <c r="H23" s="2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8" ht="22.5" customHeight="1" thickBot="1">
      <c r="A24" s="32"/>
      <c r="B24" s="87" t="s">
        <v>25</v>
      </c>
      <c r="C24" s="88"/>
      <c r="D24" s="58"/>
      <c r="E24" s="58"/>
      <c r="F24" s="20">
        <f>SUM(F16:F23)</f>
        <v>0</v>
      </c>
      <c r="G24" s="20">
        <f>SUM(G16:G23)</f>
        <v>0</v>
      </c>
      <c r="H24" s="33"/>
    </row>
    <row r="25" spans="1:8" ht="31.5" thickBot="1">
      <c r="A25" s="69" t="s">
        <v>0</v>
      </c>
      <c r="B25" s="54" t="s">
        <v>22</v>
      </c>
      <c r="C25" s="23" t="s">
        <v>1</v>
      </c>
      <c r="D25" s="70" t="s">
        <v>26</v>
      </c>
      <c r="E25" s="70" t="s">
        <v>27</v>
      </c>
      <c r="F25" s="22" t="s">
        <v>2</v>
      </c>
      <c r="G25" s="22" t="s">
        <v>3</v>
      </c>
      <c r="H25" s="23" t="s">
        <v>4</v>
      </c>
    </row>
    <row r="26" spans="1:8" ht="15.75" thickBot="1">
      <c r="A26" s="84" t="s">
        <v>24</v>
      </c>
      <c r="B26" s="85"/>
      <c r="C26" s="85"/>
      <c r="D26" s="85"/>
      <c r="E26" s="85"/>
      <c r="F26" s="85"/>
      <c r="G26" s="85"/>
      <c r="H26" s="86"/>
    </row>
    <row r="27" spans="1:8" ht="15">
      <c r="A27" s="28"/>
      <c r="B27" s="14"/>
      <c r="C27" s="14"/>
      <c r="D27" s="14"/>
      <c r="E27" s="14"/>
      <c r="F27" s="15">
        <f>SUM(D27*E27)</f>
        <v>0</v>
      </c>
      <c r="G27" s="15">
        <f>SUM(F27*1.2)</f>
        <v>0</v>
      </c>
      <c r="H27" s="29"/>
    </row>
    <row r="28" spans="1:8" ht="15">
      <c r="A28" s="28"/>
      <c r="B28" s="14"/>
      <c r="C28" s="14"/>
      <c r="D28" s="14"/>
      <c r="E28" s="14"/>
      <c r="F28" s="15">
        <f>SUM(D28*E28)</f>
        <v>0</v>
      </c>
      <c r="G28" s="15">
        <f>SUM(F28*1.2)</f>
        <v>0</v>
      </c>
      <c r="H28" s="29"/>
    </row>
    <row r="29" spans="1:8" ht="15">
      <c r="A29" s="28"/>
      <c r="B29" s="14"/>
      <c r="C29" s="14"/>
      <c r="D29" s="14"/>
      <c r="E29" s="14"/>
      <c r="F29" s="15">
        <f>SUM(D29*E29)</f>
        <v>0</v>
      </c>
      <c r="G29" s="15">
        <f>SUM(F29*1.2)</f>
        <v>0</v>
      </c>
      <c r="H29" s="29"/>
    </row>
    <row r="30" spans="1:8" ht="15">
      <c r="A30" s="28"/>
      <c r="B30" s="14"/>
      <c r="C30" s="14"/>
      <c r="D30" s="14"/>
      <c r="E30" s="14"/>
      <c r="F30" s="15">
        <f>SUM(D30*E30)</f>
        <v>0</v>
      </c>
      <c r="G30" s="15">
        <f>SUM(F30*1.2)</f>
        <v>0</v>
      </c>
      <c r="H30" s="29"/>
    </row>
    <row r="31" spans="1:8" ht="15.75" thickBot="1">
      <c r="A31" s="30"/>
      <c r="B31" s="17"/>
      <c r="C31" s="17"/>
      <c r="D31" s="17"/>
      <c r="E31" s="17"/>
      <c r="F31" s="15">
        <f>SUM(D31*E31)</f>
        <v>0</v>
      </c>
      <c r="G31" s="18">
        <f>SUM(F31*1.2)</f>
        <v>0</v>
      </c>
      <c r="H31" s="31"/>
    </row>
    <row r="32" spans="1:256" s="10" customFormat="1" ht="15.75" thickBot="1">
      <c r="A32" s="19"/>
      <c r="B32" s="87" t="s">
        <v>8</v>
      </c>
      <c r="C32" s="88"/>
      <c r="D32" s="58"/>
      <c r="E32" s="58"/>
      <c r="F32" s="20">
        <f>SUM(F27:F31)</f>
        <v>0</v>
      </c>
      <c r="G32" s="20">
        <f>SUM(G27:G31)</f>
        <v>0</v>
      </c>
      <c r="H32" s="2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0" customFormat="1" ht="31.5" thickBot="1">
      <c r="A33" s="55" t="s">
        <v>0</v>
      </c>
      <c r="B33" s="53" t="s">
        <v>22</v>
      </c>
      <c r="C33" s="11" t="s">
        <v>1</v>
      </c>
      <c r="D33" s="70" t="s">
        <v>26</v>
      </c>
      <c r="E33" s="70" t="s">
        <v>27</v>
      </c>
      <c r="F33" s="22" t="s">
        <v>2</v>
      </c>
      <c r="G33" s="22" t="s">
        <v>3</v>
      </c>
      <c r="H33" s="23" t="s">
        <v>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0" customFormat="1" ht="15.75" thickBot="1">
      <c r="A34" s="84" t="s">
        <v>9</v>
      </c>
      <c r="B34" s="85"/>
      <c r="C34" s="85"/>
      <c r="D34" s="85"/>
      <c r="E34" s="85"/>
      <c r="F34" s="85"/>
      <c r="G34" s="85"/>
      <c r="H34" s="8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0" customFormat="1" ht="15">
      <c r="A35" s="28"/>
      <c r="B35" s="14"/>
      <c r="C35" s="14"/>
      <c r="D35" s="14"/>
      <c r="E35" s="14"/>
      <c r="F35" s="15">
        <v>0</v>
      </c>
      <c r="G35" s="15">
        <f>SUM(F35*1.2)</f>
        <v>0</v>
      </c>
      <c r="H35" s="2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">
      <c r="A36" s="28"/>
      <c r="B36" s="14"/>
      <c r="C36" s="14"/>
      <c r="D36" s="14"/>
      <c r="E36" s="14"/>
      <c r="F36" s="15">
        <f>SUM(D36*E36)</f>
        <v>0</v>
      </c>
      <c r="G36" s="15">
        <f>SUM(F36*1.2)</f>
        <v>0</v>
      </c>
      <c r="H36" s="2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">
      <c r="A37" s="28"/>
      <c r="B37" s="14"/>
      <c r="C37" s="14"/>
      <c r="D37" s="14"/>
      <c r="E37" s="14"/>
      <c r="F37" s="15">
        <f>SUM(D37*E37)</f>
        <v>0</v>
      </c>
      <c r="G37" s="15">
        <f>SUM(F37*1.2)</f>
        <v>0</v>
      </c>
      <c r="H37" s="2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5">
      <c r="A38" s="28"/>
      <c r="B38" s="14"/>
      <c r="C38" s="14"/>
      <c r="D38" s="14"/>
      <c r="E38" s="14"/>
      <c r="F38" s="15">
        <f>SUM(D38*E38)</f>
        <v>0</v>
      </c>
      <c r="G38" s="15">
        <f>SUM(F38*1.2)</f>
        <v>0</v>
      </c>
      <c r="H38" s="2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.75" thickBot="1">
      <c r="A39" s="30"/>
      <c r="B39" s="17"/>
      <c r="C39" s="17"/>
      <c r="D39" s="17"/>
      <c r="E39" s="17"/>
      <c r="F39" s="15">
        <f>SUM(D39*E39)</f>
        <v>0</v>
      </c>
      <c r="G39" s="18">
        <f>SUM(F39*1.2)</f>
        <v>0</v>
      </c>
      <c r="H39" s="3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.75" thickBot="1">
      <c r="A40" s="32"/>
      <c r="B40" s="87" t="s">
        <v>10</v>
      </c>
      <c r="C40" s="88"/>
      <c r="D40" s="58"/>
      <c r="E40" s="58"/>
      <c r="F40" s="20">
        <f>SUM(F35:F39)</f>
        <v>0</v>
      </c>
      <c r="G40" s="20">
        <f>SUM(G35:G39)</f>
        <v>0</v>
      </c>
      <c r="H40" s="3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.75" thickBot="1">
      <c r="A41" s="95" t="s">
        <v>11</v>
      </c>
      <c r="B41" s="96"/>
      <c r="C41" s="96"/>
      <c r="D41" s="56"/>
      <c r="E41" s="56"/>
      <c r="F41" s="34">
        <f>SUM(F13+F24+F32+F40)</f>
        <v>0</v>
      </c>
      <c r="G41" s="34">
        <f>SUM(G13+G24+G32+G40)</f>
        <v>0</v>
      </c>
      <c r="H41" s="3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.75" thickBot="1">
      <c r="A42" s="36"/>
      <c r="B42" s="37"/>
      <c r="C42" s="37"/>
      <c r="D42" s="37"/>
      <c r="E42" s="37"/>
      <c r="F42" s="37"/>
      <c r="G42" s="37"/>
      <c r="H42" s="3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39"/>
      <c r="B43" s="40"/>
      <c r="C43" s="40"/>
      <c r="D43" s="40"/>
      <c r="E43" s="40"/>
      <c r="F43" s="41" t="s">
        <v>12</v>
      </c>
      <c r="G43" s="42" t="s">
        <v>13</v>
      </c>
      <c r="H43" s="4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">
      <c r="A44" s="97" t="s">
        <v>14</v>
      </c>
      <c r="B44" s="98"/>
      <c r="C44" s="98"/>
      <c r="D44" s="71"/>
      <c r="E44" s="71"/>
      <c r="F44" s="49">
        <v>13200</v>
      </c>
      <c r="G44" s="48">
        <f>SUM(F44*1.2)</f>
        <v>15840</v>
      </c>
      <c r="H44" s="4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5">
      <c r="A45" s="92" t="s">
        <v>15</v>
      </c>
      <c r="B45" s="93"/>
      <c r="C45" s="93"/>
      <c r="D45" s="72"/>
      <c r="E45" s="72"/>
      <c r="F45" s="44">
        <f>F41</f>
        <v>0</v>
      </c>
      <c r="G45" s="44">
        <f>G41</f>
        <v>0</v>
      </c>
      <c r="H45" s="4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5.75" thickBot="1">
      <c r="A46" s="45"/>
      <c r="B46" s="94" t="s">
        <v>16</v>
      </c>
      <c r="C46" s="94"/>
      <c r="D46" s="57"/>
      <c r="E46" s="57"/>
      <c r="F46" s="46">
        <f>SUM(F44-F45)</f>
        <v>13200</v>
      </c>
      <c r="G46" s="47">
        <f>SUM(G44-G45)</f>
        <v>15840</v>
      </c>
      <c r="H46" s="5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sheetProtection/>
  <mergeCells count="16">
    <mergeCell ref="A45:C45"/>
    <mergeCell ref="B46:C46"/>
    <mergeCell ref="A15:H15"/>
    <mergeCell ref="B24:C24"/>
    <mergeCell ref="B40:C40"/>
    <mergeCell ref="A26:H26"/>
    <mergeCell ref="A41:C41"/>
    <mergeCell ref="A44:C44"/>
    <mergeCell ref="B13:C13"/>
    <mergeCell ref="A34:H34"/>
    <mergeCell ref="B32:C32"/>
    <mergeCell ref="A1:H1"/>
    <mergeCell ref="A2:H2"/>
    <mergeCell ref="A3:H3"/>
    <mergeCell ref="A6:H6"/>
    <mergeCell ref="A4:H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>
    <oddFooter>&amp;CPage &amp;P of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40">
      <selection activeCell="G31" sqref="G31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">
      <c r="A1" s="89" t="s">
        <v>18</v>
      </c>
      <c r="B1" s="89"/>
      <c r="C1" s="89"/>
      <c r="D1" s="89"/>
      <c r="E1" s="89"/>
      <c r="F1" s="89"/>
      <c r="G1" s="89"/>
      <c r="H1" s="89"/>
    </row>
    <row r="2" spans="1:9" ht="15">
      <c r="A2" s="90" t="s">
        <v>21</v>
      </c>
      <c r="B2" s="90"/>
      <c r="C2" s="90"/>
      <c r="D2" s="90"/>
      <c r="E2" s="90"/>
      <c r="F2" s="90"/>
      <c r="G2" s="90"/>
      <c r="H2" s="90"/>
      <c r="I2" s="7"/>
    </row>
    <row r="3" spans="1:9" ht="141" customHeight="1">
      <c r="A3" s="91" t="s">
        <v>23</v>
      </c>
      <c r="B3" s="91"/>
      <c r="C3" s="91"/>
      <c r="D3" s="91"/>
      <c r="E3" s="91"/>
      <c r="F3" s="91"/>
      <c r="G3" s="91"/>
      <c r="H3" s="91"/>
      <c r="I3" s="6"/>
    </row>
    <row r="4" spans="1:9" ht="61.5" customHeight="1" thickBot="1">
      <c r="A4" s="91" t="s">
        <v>17</v>
      </c>
      <c r="B4" s="91"/>
      <c r="C4" s="91"/>
      <c r="D4" s="91"/>
      <c r="E4" s="91"/>
      <c r="F4" s="91"/>
      <c r="G4" s="91"/>
      <c r="H4" s="91"/>
      <c r="I4" s="6"/>
    </row>
    <row r="5" spans="1:256" ht="36" customHeight="1" thickBot="1">
      <c r="A5" s="69" t="s">
        <v>0</v>
      </c>
      <c r="B5" s="53" t="s">
        <v>22</v>
      </c>
      <c r="C5" s="11" t="s">
        <v>1</v>
      </c>
      <c r="D5" s="70" t="s">
        <v>26</v>
      </c>
      <c r="E5" s="70" t="s">
        <v>27</v>
      </c>
      <c r="F5" s="11" t="s">
        <v>2</v>
      </c>
      <c r="G5" s="11" t="s">
        <v>3</v>
      </c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 thickBot="1">
      <c r="A6" s="84" t="s">
        <v>5</v>
      </c>
      <c r="B6" s="85"/>
      <c r="C6" s="85"/>
      <c r="D6" s="85"/>
      <c r="E6" s="85"/>
      <c r="F6" s="85"/>
      <c r="G6" s="85"/>
      <c r="H6" s="8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5" ht="18" customHeight="1">
      <c r="A7" s="59">
        <v>1</v>
      </c>
      <c r="B7" s="14" t="s">
        <v>29</v>
      </c>
      <c r="C7" s="75" t="s">
        <v>30</v>
      </c>
      <c r="D7" s="14">
        <v>2</v>
      </c>
      <c r="E7" s="14">
        <v>1250</v>
      </c>
      <c r="F7" s="15">
        <f aca="true" t="shared" si="0" ref="F7:F17">SUM(D7*E7)</f>
        <v>2500</v>
      </c>
      <c r="G7" s="15">
        <f aca="true" t="shared" si="1" ref="G7:G33">SUM(F7*1.2)</f>
        <v>3000</v>
      </c>
      <c r="H7" s="29" t="s">
        <v>28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15">
      <c r="A8" s="59">
        <v>2</v>
      </c>
      <c r="B8" s="14" t="s">
        <v>35</v>
      </c>
      <c r="C8" s="75" t="s">
        <v>36</v>
      </c>
      <c r="D8" s="14">
        <v>1</v>
      </c>
      <c r="E8" s="14">
        <v>820</v>
      </c>
      <c r="F8" s="15">
        <f t="shared" si="0"/>
        <v>820</v>
      </c>
      <c r="G8" s="15">
        <f t="shared" si="1"/>
        <v>984</v>
      </c>
      <c r="H8" s="29" t="s">
        <v>37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15">
      <c r="A9" s="59">
        <v>3</v>
      </c>
      <c r="B9" s="14" t="s">
        <v>38</v>
      </c>
      <c r="C9" s="75" t="s">
        <v>39</v>
      </c>
      <c r="D9" s="14">
        <v>1</v>
      </c>
      <c r="E9" s="14">
        <v>1250</v>
      </c>
      <c r="F9" s="15">
        <f t="shared" si="0"/>
        <v>1250</v>
      </c>
      <c r="G9" s="15">
        <f t="shared" si="1"/>
        <v>1500</v>
      </c>
      <c r="H9" s="29" t="s">
        <v>40</v>
      </c>
      <c r="I9" s="7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15">
      <c r="A10" s="59">
        <v>4</v>
      </c>
      <c r="B10" s="14" t="s">
        <v>41</v>
      </c>
      <c r="C10" s="75" t="s">
        <v>42</v>
      </c>
      <c r="D10" s="14">
        <v>1</v>
      </c>
      <c r="E10" s="14">
        <v>820</v>
      </c>
      <c r="F10" s="15">
        <f t="shared" si="0"/>
        <v>820</v>
      </c>
      <c r="G10" s="15">
        <f t="shared" si="1"/>
        <v>984</v>
      </c>
      <c r="H10" s="29" t="s">
        <v>43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15">
      <c r="A11" s="77"/>
      <c r="B11" s="78"/>
      <c r="C11" s="75"/>
      <c r="D11" s="14">
        <v>1</v>
      </c>
      <c r="E11" s="14">
        <v>575</v>
      </c>
      <c r="F11" s="15">
        <f t="shared" si="0"/>
        <v>575</v>
      </c>
      <c r="G11" s="15">
        <f t="shared" si="1"/>
        <v>690</v>
      </c>
      <c r="H11" s="2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15">
      <c r="A12" s="59">
        <v>5</v>
      </c>
      <c r="B12" s="14" t="s">
        <v>44</v>
      </c>
      <c r="C12" s="75" t="s">
        <v>42</v>
      </c>
      <c r="D12" s="14">
        <v>2</v>
      </c>
      <c r="E12" s="14">
        <v>575</v>
      </c>
      <c r="F12" s="15">
        <f t="shared" si="0"/>
        <v>1150</v>
      </c>
      <c r="G12" s="15">
        <f t="shared" si="1"/>
        <v>1380</v>
      </c>
      <c r="H12" s="29" t="s">
        <v>45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15">
      <c r="A13" s="59">
        <v>6</v>
      </c>
      <c r="B13" s="14" t="s">
        <v>46</v>
      </c>
      <c r="C13" s="75" t="s">
        <v>47</v>
      </c>
      <c r="D13" s="14">
        <v>1</v>
      </c>
      <c r="E13" s="14">
        <v>820</v>
      </c>
      <c r="F13" s="15">
        <f t="shared" si="0"/>
        <v>820</v>
      </c>
      <c r="G13" s="15">
        <f t="shared" si="1"/>
        <v>984</v>
      </c>
      <c r="H13" s="29" t="s">
        <v>48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15">
      <c r="A14" s="59">
        <v>7</v>
      </c>
      <c r="B14" s="14" t="s">
        <v>50</v>
      </c>
      <c r="C14" s="75" t="s">
        <v>51</v>
      </c>
      <c r="D14" s="14">
        <v>5</v>
      </c>
      <c r="E14" s="14">
        <v>1250</v>
      </c>
      <c r="F14" s="15">
        <f t="shared" si="0"/>
        <v>6250</v>
      </c>
      <c r="G14" s="15">
        <f t="shared" si="1"/>
        <v>7500</v>
      </c>
      <c r="H14" s="2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15">
      <c r="A15" s="59"/>
      <c r="B15" s="14"/>
      <c r="C15" s="75" t="s">
        <v>52</v>
      </c>
      <c r="D15" s="14">
        <v>1</v>
      </c>
      <c r="E15" s="14">
        <v>820</v>
      </c>
      <c r="F15" s="15">
        <f t="shared" si="0"/>
        <v>820</v>
      </c>
      <c r="G15" s="15">
        <f t="shared" si="1"/>
        <v>984</v>
      </c>
      <c r="H15" s="2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15">
      <c r="A16" s="59"/>
      <c r="B16" s="14"/>
      <c r="C16" s="75" t="s">
        <v>53</v>
      </c>
      <c r="D16" s="14">
        <v>2</v>
      </c>
      <c r="E16" s="14">
        <v>575</v>
      </c>
      <c r="F16" s="15">
        <f t="shared" si="0"/>
        <v>1150</v>
      </c>
      <c r="G16" s="15">
        <f t="shared" si="1"/>
        <v>1380</v>
      </c>
      <c r="H16" s="2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15">
      <c r="A17" s="59">
        <v>8</v>
      </c>
      <c r="B17" s="14" t="s">
        <v>54</v>
      </c>
      <c r="C17" s="75" t="s">
        <v>31</v>
      </c>
      <c r="D17" s="14">
        <v>1</v>
      </c>
      <c r="E17" s="14">
        <v>575</v>
      </c>
      <c r="F17" s="15">
        <f t="shared" si="0"/>
        <v>575</v>
      </c>
      <c r="G17" s="15">
        <f t="shared" si="1"/>
        <v>690</v>
      </c>
      <c r="H17" s="29" t="s">
        <v>55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24">
      <c r="A18" s="59">
        <v>9</v>
      </c>
      <c r="B18" s="14" t="s">
        <v>56</v>
      </c>
      <c r="C18" s="75" t="s">
        <v>58</v>
      </c>
      <c r="D18" s="14">
        <v>5</v>
      </c>
      <c r="E18" s="14">
        <v>820</v>
      </c>
      <c r="F18" s="15">
        <f aca="true" t="shared" si="2" ref="F18:F31">SUM(D18*E18)</f>
        <v>4100</v>
      </c>
      <c r="G18" s="15">
        <f t="shared" si="1"/>
        <v>4920</v>
      </c>
      <c r="H18" s="79" t="s">
        <v>57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24">
      <c r="A19" s="59"/>
      <c r="B19" s="14"/>
      <c r="C19" s="80" t="s">
        <v>60</v>
      </c>
      <c r="D19" s="14">
        <v>5</v>
      </c>
      <c r="E19" s="14">
        <v>1250</v>
      </c>
      <c r="F19" s="15">
        <f t="shared" si="2"/>
        <v>6250</v>
      </c>
      <c r="G19" s="15">
        <f t="shared" si="1"/>
        <v>7500</v>
      </c>
      <c r="H19" s="79" t="s">
        <v>59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24">
      <c r="A20" s="59"/>
      <c r="B20" s="14"/>
      <c r="C20" s="75" t="s">
        <v>61</v>
      </c>
      <c r="D20" s="14">
        <v>7</v>
      </c>
      <c r="E20" s="14">
        <v>575</v>
      </c>
      <c r="F20" s="15">
        <f t="shared" si="2"/>
        <v>4025</v>
      </c>
      <c r="G20" s="15">
        <f t="shared" si="1"/>
        <v>4830</v>
      </c>
      <c r="H20" s="79" t="s">
        <v>62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ht="15">
      <c r="A21" s="59"/>
      <c r="B21" s="14"/>
      <c r="C21" s="75" t="s">
        <v>63</v>
      </c>
      <c r="D21" s="14">
        <v>2</v>
      </c>
      <c r="E21" s="14">
        <v>2300</v>
      </c>
      <c r="F21" s="15">
        <f t="shared" si="2"/>
        <v>4600</v>
      </c>
      <c r="G21" s="15">
        <f t="shared" si="1"/>
        <v>5520</v>
      </c>
      <c r="H21" s="2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15">
      <c r="A22" s="59">
        <v>10</v>
      </c>
      <c r="B22" s="14" t="s">
        <v>66</v>
      </c>
      <c r="C22" s="75" t="s">
        <v>64</v>
      </c>
      <c r="D22" s="14">
        <v>1</v>
      </c>
      <c r="E22" s="14">
        <v>1380</v>
      </c>
      <c r="F22" s="15">
        <f t="shared" si="2"/>
        <v>1380</v>
      </c>
      <c r="G22" s="15">
        <f t="shared" si="1"/>
        <v>1656</v>
      </c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6" ht="15">
      <c r="A23" s="59">
        <v>11</v>
      </c>
      <c r="B23" s="14" t="s">
        <v>67</v>
      </c>
      <c r="C23" s="75" t="s">
        <v>65</v>
      </c>
      <c r="D23" s="14">
        <v>1</v>
      </c>
      <c r="E23" s="14">
        <v>3220</v>
      </c>
      <c r="F23" s="15">
        <f t="shared" si="2"/>
        <v>3220</v>
      </c>
      <c r="G23" s="15">
        <f t="shared" si="1"/>
        <v>3864</v>
      </c>
      <c r="H23" s="2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5">
      <c r="A24" s="59">
        <v>12</v>
      </c>
      <c r="B24" s="14" t="s">
        <v>68</v>
      </c>
      <c r="C24" s="75" t="s">
        <v>64</v>
      </c>
      <c r="D24" s="14">
        <v>1</v>
      </c>
      <c r="E24" s="14">
        <v>2734.5</v>
      </c>
      <c r="F24" s="15">
        <f t="shared" si="2"/>
        <v>2734.5</v>
      </c>
      <c r="G24" s="15">
        <f t="shared" si="1"/>
        <v>3281.4</v>
      </c>
      <c r="H24" s="2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">
      <c r="A25" s="59">
        <v>13</v>
      </c>
      <c r="B25" s="14" t="s">
        <v>69</v>
      </c>
      <c r="C25" s="75" t="s">
        <v>65</v>
      </c>
      <c r="D25" s="14">
        <v>1</v>
      </c>
      <c r="E25" s="14">
        <v>6380.5</v>
      </c>
      <c r="F25" s="15">
        <f t="shared" si="2"/>
        <v>6380.5</v>
      </c>
      <c r="G25" s="15">
        <f t="shared" si="1"/>
        <v>7656.599999999999</v>
      </c>
      <c r="H25" s="2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">
      <c r="A26" s="59">
        <v>14</v>
      </c>
      <c r="B26" s="14" t="s">
        <v>70</v>
      </c>
      <c r="C26" s="75" t="s">
        <v>65</v>
      </c>
      <c r="D26" s="14">
        <v>1</v>
      </c>
      <c r="E26" s="14">
        <v>5825</v>
      </c>
      <c r="F26" s="15">
        <f t="shared" si="2"/>
        <v>5825</v>
      </c>
      <c r="G26" s="15">
        <f t="shared" si="1"/>
        <v>6990</v>
      </c>
      <c r="H26" s="2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5">
      <c r="A27" s="59">
        <v>15</v>
      </c>
      <c r="B27" s="14" t="s">
        <v>71</v>
      </c>
      <c r="C27" s="75" t="s">
        <v>65</v>
      </c>
      <c r="D27" s="14">
        <v>1</v>
      </c>
      <c r="E27" s="14">
        <v>7160</v>
      </c>
      <c r="F27" s="15">
        <f t="shared" si="2"/>
        <v>7160</v>
      </c>
      <c r="G27" s="15">
        <f t="shared" si="1"/>
        <v>8592</v>
      </c>
      <c r="H27" s="2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5">
      <c r="A28" s="59">
        <v>16</v>
      </c>
      <c r="B28" s="14" t="s">
        <v>72</v>
      </c>
      <c r="C28" s="75" t="s">
        <v>65</v>
      </c>
      <c r="D28" s="14">
        <v>1</v>
      </c>
      <c r="E28" s="14">
        <v>1640</v>
      </c>
      <c r="F28" s="15">
        <f t="shared" si="2"/>
        <v>1640</v>
      </c>
      <c r="G28" s="15">
        <f t="shared" si="1"/>
        <v>1968</v>
      </c>
      <c r="H28" s="2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5">
      <c r="A29" s="59">
        <v>17</v>
      </c>
      <c r="B29" s="14" t="s">
        <v>73</v>
      </c>
      <c r="C29" s="75" t="s">
        <v>65</v>
      </c>
      <c r="D29" s="14">
        <v>1</v>
      </c>
      <c r="E29" s="14">
        <v>9200</v>
      </c>
      <c r="F29" s="15">
        <f t="shared" si="2"/>
        <v>9200</v>
      </c>
      <c r="G29" s="15">
        <f t="shared" si="1"/>
        <v>11040</v>
      </c>
      <c r="H29" s="2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5">
      <c r="A30" s="59">
        <v>18</v>
      </c>
      <c r="B30" s="14" t="s">
        <v>75</v>
      </c>
      <c r="C30" s="75" t="s">
        <v>65</v>
      </c>
      <c r="D30" s="14">
        <v>1</v>
      </c>
      <c r="E30" s="14">
        <v>8625</v>
      </c>
      <c r="F30" s="15">
        <f t="shared" si="2"/>
        <v>8625</v>
      </c>
      <c r="G30" s="15">
        <f t="shared" si="1"/>
        <v>10350</v>
      </c>
      <c r="H30" s="2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5">
      <c r="A31" s="59">
        <v>19</v>
      </c>
      <c r="B31" s="14" t="s">
        <v>74</v>
      </c>
      <c r="C31" s="75" t="s">
        <v>65</v>
      </c>
      <c r="D31" s="14">
        <v>1</v>
      </c>
      <c r="E31" s="14">
        <v>820</v>
      </c>
      <c r="F31" s="15">
        <f t="shared" si="2"/>
        <v>820</v>
      </c>
      <c r="G31" s="15">
        <f t="shared" si="1"/>
        <v>984</v>
      </c>
      <c r="H31" s="2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15">
      <c r="A32" s="59"/>
      <c r="B32" s="14"/>
      <c r="C32" s="75"/>
      <c r="D32" s="14"/>
      <c r="E32" s="14"/>
      <c r="F32" s="15">
        <f>SUM(D32*E32)</f>
        <v>0</v>
      </c>
      <c r="G32" s="15">
        <f t="shared" si="1"/>
        <v>0</v>
      </c>
      <c r="H32" s="2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5">
      <c r="A33" s="59"/>
      <c r="B33" s="14"/>
      <c r="C33" s="75"/>
      <c r="D33" s="14"/>
      <c r="E33" s="14"/>
      <c r="F33" s="15">
        <f>SUM(D33*E33)</f>
        <v>0</v>
      </c>
      <c r="G33" s="15">
        <f t="shared" si="1"/>
        <v>0</v>
      </c>
      <c r="H33" s="2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5.75" thickBot="1">
      <c r="A34" s="60"/>
      <c r="B34" s="82" t="s">
        <v>6</v>
      </c>
      <c r="C34" s="83"/>
      <c r="D34" s="68"/>
      <c r="E34" s="68"/>
      <c r="F34" s="16">
        <f>SUM(F7:F33)</f>
        <v>82690</v>
      </c>
      <c r="G34" s="16">
        <f>SUM(G7:G33)</f>
        <v>99228</v>
      </c>
      <c r="H34" s="51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33" customHeight="1" thickBot="1">
      <c r="A35" s="69" t="s">
        <v>0</v>
      </c>
      <c r="B35" s="53" t="s">
        <v>22</v>
      </c>
      <c r="C35" s="11" t="s">
        <v>1</v>
      </c>
      <c r="D35" s="70" t="s">
        <v>26</v>
      </c>
      <c r="E35" s="70" t="s">
        <v>27</v>
      </c>
      <c r="F35" s="11" t="s">
        <v>2</v>
      </c>
      <c r="G35" s="11" t="s">
        <v>3</v>
      </c>
      <c r="H35" s="12" t="s">
        <v>4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.75" thickBot="1">
      <c r="A36" s="84" t="s">
        <v>7</v>
      </c>
      <c r="B36" s="85"/>
      <c r="C36" s="85"/>
      <c r="D36" s="85"/>
      <c r="E36" s="85"/>
      <c r="F36" s="85"/>
      <c r="G36" s="85"/>
      <c r="H36" s="8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">
      <c r="A37" s="59"/>
      <c r="B37" s="14"/>
      <c r="C37" s="14"/>
      <c r="D37" s="14"/>
      <c r="E37" s="14"/>
      <c r="F37" s="15">
        <f aca="true" t="shared" si="3" ref="F37:F44">SUM(D37*E37)</f>
        <v>0</v>
      </c>
      <c r="G37" s="15">
        <f aca="true" t="shared" si="4" ref="G37:G44">SUM(F37*1.2)</f>
        <v>0</v>
      </c>
      <c r="H37" s="2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5">
      <c r="A38" s="59"/>
      <c r="B38" s="14"/>
      <c r="C38" s="74"/>
      <c r="D38" s="14"/>
      <c r="E38" s="14"/>
      <c r="F38" s="15">
        <f t="shared" si="3"/>
        <v>0</v>
      </c>
      <c r="G38" s="15">
        <f t="shared" si="4"/>
        <v>0</v>
      </c>
      <c r="H38" s="2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">
      <c r="A39" s="59"/>
      <c r="B39" s="14"/>
      <c r="C39" s="14"/>
      <c r="D39" s="14"/>
      <c r="E39" s="14"/>
      <c r="F39" s="15">
        <f t="shared" si="3"/>
        <v>0</v>
      </c>
      <c r="G39" s="15">
        <f t="shared" si="4"/>
        <v>0</v>
      </c>
      <c r="H39" s="2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">
      <c r="A40" s="59"/>
      <c r="B40" s="14"/>
      <c r="C40" s="14"/>
      <c r="D40" s="14"/>
      <c r="E40" s="14"/>
      <c r="F40" s="15">
        <f t="shared" si="3"/>
        <v>0</v>
      </c>
      <c r="G40" s="15">
        <f t="shared" si="4"/>
        <v>0</v>
      </c>
      <c r="H40" s="2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">
      <c r="A41" s="59"/>
      <c r="B41" s="14"/>
      <c r="C41" s="14"/>
      <c r="D41" s="14"/>
      <c r="E41" s="14"/>
      <c r="F41" s="15">
        <f t="shared" si="3"/>
        <v>0</v>
      </c>
      <c r="G41" s="15">
        <f t="shared" si="4"/>
        <v>0</v>
      </c>
      <c r="H41" s="2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">
      <c r="A42" s="59"/>
      <c r="B42" s="14"/>
      <c r="C42" s="14"/>
      <c r="D42" s="14"/>
      <c r="E42" s="14"/>
      <c r="F42" s="15">
        <f t="shared" si="3"/>
        <v>0</v>
      </c>
      <c r="G42" s="15">
        <f t="shared" si="4"/>
        <v>0</v>
      </c>
      <c r="H42" s="2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59"/>
      <c r="B43" s="14"/>
      <c r="C43" s="14"/>
      <c r="D43" s="14"/>
      <c r="E43" s="14"/>
      <c r="F43" s="15">
        <f t="shared" si="3"/>
        <v>0</v>
      </c>
      <c r="G43" s="15">
        <f t="shared" si="4"/>
        <v>0</v>
      </c>
      <c r="H43" s="2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.75" thickBot="1">
      <c r="A44" s="61"/>
      <c r="B44" s="25"/>
      <c r="C44" s="25"/>
      <c r="D44" s="25"/>
      <c r="E44" s="25"/>
      <c r="F44" s="15">
        <f t="shared" si="3"/>
        <v>0</v>
      </c>
      <c r="G44" s="26">
        <f t="shared" si="4"/>
        <v>0</v>
      </c>
      <c r="H44" s="27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8" s="8" customFormat="1" ht="22.5" customHeight="1" thickBot="1">
      <c r="A45" s="64"/>
      <c r="B45" s="87" t="s">
        <v>25</v>
      </c>
      <c r="C45" s="88"/>
      <c r="D45" s="58"/>
      <c r="E45" s="58"/>
      <c r="F45" s="20">
        <f>SUM(F37:F44)</f>
        <v>0</v>
      </c>
      <c r="G45" s="20">
        <f>SUM(G37:G44)</f>
        <v>0</v>
      </c>
      <c r="H45" s="33"/>
    </row>
    <row r="46" spans="1:8" s="8" customFormat="1" ht="31.5" thickBot="1">
      <c r="A46" s="69" t="s">
        <v>0</v>
      </c>
      <c r="B46" s="54" t="s">
        <v>22</v>
      </c>
      <c r="C46" s="23" t="s">
        <v>1</v>
      </c>
      <c r="D46" s="70" t="s">
        <v>26</v>
      </c>
      <c r="E46" s="70" t="s">
        <v>27</v>
      </c>
      <c r="F46" s="22" t="s">
        <v>2</v>
      </c>
      <c r="G46" s="22" t="s">
        <v>3</v>
      </c>
      <c r="H46" s="23" t="s">
        <v>4</v>
      </c>
    </row>
    <row r="47" spans="1:8" s="8" customFormat="1" ht="15.75" thickBot="1">
      <c r="A47" s="84" t="s">
        <v>24</v>
      </c>
      <c r="B47" s="85"/>
      <c r="C47" s="85"/>
      <c r="D47" s="85"/>
      <c r="E47" s="85"/>
      <c r="F47" s="85"/>
      <c r="G47" s="99"/>
      <c r="H47" s="86"/>
    </row>
    <row r="48" spans="1:9" s="8" customFormat="1" ht="15">
      <c r="A48" s="28">
        <v>1</v>
      </c>
      <c r="B48" s="14" t="s">
        <v>33</v>
      </c>
      <c r="C48" s="14" t="s">
        <v>32</v>
      </c>
      <c r="D48" s="14">
        <v>1</v>
      </c>
      <c r="E48" s="14">
        <v>820</v>
      </c>
      <c r="F48" s="15">
        <f>SUM(D48*E48)</f>
        <v>820</v>
      </c>
      <c r="G48" s="15">
        <f>SUM(F48*1.2)</f>
        <v>984</v>
      </c>
      <c r="H48" s="29" t="s">
        <v>34</v>
      </c>
      <c r="I48" s="81"/>
    </row>
    <row r="49" spans="1:8" s="8" customFormat="1" ht="15">
      <c r="A49" s="59">
        <v>2</v>
      </c>
      <c r="B49" s="14" t="s">
        <v>49</v>
      </c>
      <c r="C49" s="14" t="s">
        <v>32</v>
      </c>
      <c r="D49" s="14">
        <v>1</v>
      </c>
      <c r="E49" s="14">
        <v>575</v>
      </c>
      <c r="F49" s="15">
        <f>SUM(D49*E49)</f>
        <v>575</v>
      </c>
      <c r="G49" s="15">
        <f>SUM(F49*1.2)</f>
        <v>690</v>
      </c>
      <c r="H49" s="29"/>
    </row>
    <row r="50" spans="1:8" s="8" customFormat="1" ht="15">
      <c r="A50" s="59"/>
      <c r="B50" s="14"/>
      <c r="C50" s="14"/>
      <c r="D50" s="14"/>
      <c r="E50" s="14"/>
      <c r="F50" s="15">
        <f>SUM(D50*E50)</f>
        <v>0</v>
      </c>
      <c r="G50" s="15">
        <f>SUM(F50*1.2)</f>
        <v>0</v>
      </c>
      <c r="H50" s="29"/>
    </row>
    <row r="51" spans="1:8" s="8" customFormat="1" ht="15">
      <c r="A51" s="59"/>
      <c r="B51" s="14"/>
      <c r="C51" s="14"/>
      <c r="D51" s="14"/>
      <c r="E51" s="14"/>
      <c r="F51" s="15">
        <f>SUM(D51*E51)</f>
        <v>0</v>
      </c>
      <c r="G51" s="15">
        <f>SUM(F51*1.2)</f>
        <v>0</v>
      </c>
      <c r="H51" s="29"/>
    </row>
    <row r="52" spans="1:8" s="8" customFormat="1" ht="15.75" thickBot="1">
      <c r="A52" s="63"/>
      <c r="B52" s="17"/>
      <c r="C52" s="17"/>
      <c r="D52" s="17"/>
      <c r="E52" s="17"/>
      <c r="F52" s="15">
        <f>SUM(D52*E52)</f>
        <v>0</v>
      </c>
      <c r="G52" s="15">
        <f>SUM(F52*1.2)</f>
        <v>0</v>
      </c>
      <c r="H52" s="31"/>
    </row>
    <row r="53" spans="1:256" ht="15.75" thickBot="1">
      <c r="A53" s="62"/>
      <c r="B53" s="87" t="s">
        <v>8</v>
      </c>
      <c r="C53" s="88"/>
      <c r="D53" s="58"/>
      <c r="E53" s="58"/>
      <c r="F53" s="20">
        <f>SUM(F48:F52)</f>
        <v>1395</v>
      </c>
      <c r="G53" s="76">
        <f>SUM(G48:G52)</f>
        <v>1674</v>
      </c>
      <c r="H53" s="21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32.25" customHeight="1" thickBot="1">
      <c r="A54" s="69" t="s">
        <v>0</v>
      </c>
      <c r="B54" s="53" t="s">
        <v>22</v>
      </c>
      <c r="C54" s="11" t="s">
        <v>1</v>
      </c>
      <c r="D54" s="70" t="s">
        <v>26</v>
      </c>
      <c r="E54" s="70" t="s">
        <v>27</v>
      </c>
      <c r="F54" s="22" t="s">
        <v>2</v>
      </c>
      <c r="G54" s="22" t="s">
        <v>3</v>
      </c>
      <c r="H54" s="23" t="s">
        <v>4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15.75" thickBot="1">
      <c r="A55" s="84" t="s">
        <v>9</v>
      </c>
      <c r="B55" s="85"/>
      <c r="C55" s="85"/>
      <c r="D55" s="85"/>
      <c r="E55" s="85"/>
      <c r="F55" s="85"/>
      <c r="G55" s="85"/>
      <c r="H55" s="8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15">
      <c r="A56" s="59"/>
      <c r="B56" s="14"/>
      <c r="C56" s="14"/>
      <c r="D56" s="14"/>
      <c r="E56" s="14"/>
      <c r="F56" s="15">
        <f>SUM(D56*E56)</f>
        <v>0</v>
      </c>
      <c r="G56" s="15">
        <f>SUM(F56*1.2)</f>
        <v>0</v>
      </c>
      <c r="H56" s="29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15">
      <c r="A57" s="59"/>
      <c r="B57" s="14"/>
      <c r="C57" s="14"/>
      <c r="D57" s="14"/>
      <c r="E57" s="14"/>
      <c r="F57" s="15">
        <f>SUM(D57*E57)</f>
        <v>0</v>
      </c>
      <c r="G57" s="15">
        <f>SUM(F57*1.2)</f>
        <v>0</v>
      </c>
      <c r="H57" s="29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5">
      <c r="A58" s="59"/>
      <c r="B58" s="14"/>
      <c r="C58" s="14"/>
      <c r="D58" s="14"/>
      <c r="E58" s="14"/>
      <c r="F58" s="15">
        <f>SUM(D58*E58)</f>
        <v>0</v>
      </c>
      <c r="G58" s="15">
        <f>SUM(F58*1.2)</f>
        <v>0</v>
      </c>
      <c r="H58" s="29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15">
      <c r="A59" s="59"/>
      <c r="B59" s="14"/>
      <c r="C59" s="14"/>
      <c r="D59" s="14"/>
      <c r="E59" s="14"/>
      <c r="F59" s="15">
        <f>SUM(D59*E59)</f>
        <v>0</v>
      </c>
      <c r="G59" s="15">
        <f>SUM(F59*1.2)</f>
        <v>0</v>
      </c>
      <c r="H59" s="29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5.75" thickBot="1">
      <c r="A60" s="63"/>
      <c r="B60" s="17"/>
      <c r="C60" s="17"/>
      <c r="D60" s="17"/>
      <c r="E60" s="17"/>
      <c r="F60" s="15">
        <f>SUM(D60*E60)</f>
        <v>0</v>
      </c>
      <c r="G60" s="18">
        <f>SUM(F60*1.2)</f>
        <v>0</v>
      </c>
      <c r="H60" s="31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15.75" thickBot="1">
      <c r="A61" s="64"/>
      <c r="B61" s="87" t="s">
        <v>10</v>
      </c>
      <c r="C61" s="88"/>
      <c r="D61" s="58"/>
      <c r="E61" s="58"/>
      <c r="F61" s="20">
        <f>SUM(F56:F60)</f>
        <v>0</v>
      </c>
      <c r="G61" s="20">
        <f>SUM(G56:G60)</f>
        <v>0</v>
      </c>
      <c r="H61" s="3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5.75" thickBot="1">
      <c r="A62" s="95" t="s">
        <v>11</v>
      </c>
      <c r="B62" s="96"/>
      <c r="C62" s="96"/>
      <c r="D62" s="56"/>
      <c r="E62" s="56"/>
      <c r="F62" s="34">
        <f>SUM(F34+F45+F53+F61)</f>
        <v>84085</v>
      </c>
      <c r="G62" s="34">
        <f>SUM(G34+G45+G53+G61)</f>
        <v>100902</v>
      </c>
      <c r="H62" s="35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15.75" thickBot="1">
      <c r="A63" s="65"/>
      <c r="B63" s="37"/>
      <c r="C63" s="37"/>
      <c r="D63" s="37"/>
      <c r="E63" s="37"/>
      <c r="F63" s="37"/>
      <c r="G63" s="37"/>
      <c r="H63" s="38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5">
      <c r="A64" s="66"/>
      <c r="B64" s="40"/>
      <c r="C64" s="40"/>
      <c r="D64" s="40"/>
      <c r="E64" s="40"/>
      <c r="F64" s="41" t="s">
        <v>12</v>
      </c>
      <c r="G64" s="42" t="s">
        <v>13</v>
      </c>
      <c r="H64" s="4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15">
      <c r="A65" s="97" t="s">
        <v>14</v>
      </c>
      <c r="B65" s="98"/>
      <c r="C65" s="98"/>
      <c r="D65" s="71"/>
      <c r="E65" s="71"/>
      <c r="F65" s="49">
        <v>120400</v>
      </c>
      <c r="G65" s="48">
        <f>SUM(F65*1.2)</f>
        <v>144480</v>
      </c>
      <c r="H65" s="4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5">
      <c r="A66" s="92" t="s">
        <v>15</v>
      </c>
      <c r="B66" s="93"/>
      <c r="C66" s="93"/>
      <c r="D66" s="72"/>
      <c r="E66" s="72"/>
      <c r="F66" s="44">
        <f>F62</f>
        <v>84085</v>
      </c>
      <c r="G66" s="44">
        <f>G62</f>
        <v>100902</v>
      </c>
      <c r="H66" s="4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15.75" thickBot="1">
      <c r="A67" s="67"/>
      <c r="B67" s="94" t="s">
        <v>16</v>
      </c>
      <c r="C67" s="94"/>
      <c r="D67" s="57"/>
      <c r="E67" s="57"/>
      <c r="F67" s="46">
        <f>F65-F66</f>
        <v>36315</v>
      </c>
      <c r="G67" s="47">
        <f>SUM(G65-G66)</f>
        <v>43578</v>
      </c>
      <c r="H67" s="5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ht="15">
      <c r="A68" s="2"/>
    </row>
    <row r="69" spans="1:2" ht="15">
      <c r="A69" s="3"/>
      <c r="B69" s="5"/>
    </row>
  </sheetData>
  <sheetProtection/>
  <mergeCells count="16">
    <mergeCell ref="A65:C65"/>
    <mergeCell ref="A66:C66"/>
    <mergeCell ref="B67:C67"/>
    <mergeCell ref="A4:H4"/>
    <mergeCell ref="B61:C61"/>
    <mergeCell ref="B53:C53"/>
    <mergeCell ref="B34:C34"/>
    <mergeCell ref="A47:H47"/>
    <mergeCell ref="A36:H36"/>
    <mergeCell ref="B45:C45"/>
    <mergeCell ref="A55:H55"/>
    <mergeCell ref="A62:C62"/>
    <mergeCell ref="A1:H1"/>
    <mergeCell ref="A2:H2"/>
    <mergeCell ref="A3:H3"/>
    <mergeCell ref="A6:H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>
    <oddFooter>&amp;CPage &amp;P of &amp;N</oddFooter>
  </headerFooter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Stefka Stoyanova Stancheva</cp:lastModifiedBy>
  <cp:lastPrinted>2014-11-10T13:17:04Z</cp:lastPrinted>
  <dcterms:created xsi:type="dcterms:W3CDTF">2014-10-15T06:59:59Z</dcterms:created>
  <dcterms:modified xsi:type="dcterms:W3CDTF">2015-08-26T05:47:05Z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